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78.39\Usb\Documents\Rudern\Regatten\Herrschinger Triangel\2026-Herrschinger-Triangel\"/>
    </mc:Choice>
  </mc:AlternateContent>
  <xr:revisionPtr revIDLastSave="0" documentId="13_ncr:1_{5F1F00EE-CD9B-44F9-B2B8-09CEB7019BDB}" xr6:coauthVersionLast="47" xr6:coauthVersionMax="47" xr10:uidLastSave="{00000000-0000-0000-0000-000000000000}"/>
  <bookViews>
    <workbookView xWindow="38290" yWindow="-10980" windowWidth="38620" windowHeight="21100" xr2:uid="{00000000-000D-0000-FFFF-FFFF00000000}"/>
  </bookViews>
  <sheets>
    <sheet name="Melde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F50" i="1"/>
  <c r="F49" i="1"/>
  <c r="F48" i="1"/>
  <c r="F47" i="1"/>
  <c r="I50" i="1" s="1"/>
  <c r="F45" i="1"/>
  <c r="F44" i="1"/>
  <c r="F43" i="1"/>
  <c r="F42" i="1"/>
  <c r="A42" i="1"/>
  <c r="A47" i="1" s="1"/>
  <c r="F40" i="1"/>
  <c r="F39" i="1"/>
  <c r="F38" i="1"/>
  <c r="F37" i="1"/>
  <c r="I40" i="1" s="1"/>
  <c r="N32" i="1"/>
  <c r="N33" i="1"/>
  <c r="N34" i="1"/>
  <c r="N35" i="1"/>
  <c r="N36" i="1"/>
  <c r="F35" i="1"/>
  <c r="F34" i="1"/>
  <c r="F33" i="1"/>
  <c r="F32" i="1"/>
  <c r="I35" i="1" s="1"/>
  <c r="A32" i="1"/>
  <c r="N23" i="1"/>
  <c r="N24" i="1"/>
  <c r="N25" i="1"/>
  <c r="N26" i="1"/>
  <c r="N27" i="1"/>
  <c r="N28" i="1"/>
  <c r="N29" i="1"/>
  <c r="N30" i="1"/>
  <c r="N31" i="1"/>
  <c r="N22" i="1"/>
  <c r="F30" i="1"/>
  <c r="F29" i="1"/>
  <c r="F28" i="1"/>
  <c r="F27" i="1"/>
  <c r="F25" i="1"/>
  <c r="F24" i="1"/>
  <c r="F23" i="1"/>
  <c r="F22" i="1"/>
  <c r="A27" i="1"/>
  <c r="I45" i="1" l="1"/>
  <c r="K45" i="1"/>
  <c r="L45" i="1" s="1"/>
  <c r="J45" i="1"/>
  <c r="J40" i="1"/>
  <c r="K40" i="1"/>
  <c r="L40" i="1" s="1"/>
  <c r="K50" i="1"/>
  <c r="L50" i="1" s="1"/>
  <c r="J50" i="1"/>
  <c r="K35" i="1"/>
  <c r="L35" i="1" s="1"/>
  <c r="J35" i="1"/>
  <c r="I30" i="1"/>
  <c r="J30" i="1" s="1"/>
  <c r="I25" i="1"/>
  <c r="K25" i="1" s="1"/>
  <c r="L25" i="1" s="1"/>
  <c r="J25" i="1" l="1"/>
  <c r="K30" i="1"/>
  <c r="L30" i="1" s="1"/>
</calcChain>
</file>

<file path=xl/sharedStrings.xml><?xml version="1.0" encoding="utf-8"?>
<sst xmlns="http://schemas.openxmlformats.org/spreadsheetml/2006/main" count="64" uniqueCount="38">
  <si>
    <t xml:space="preserve">Per Email zurück an: </t>
  </si>
  <si>
    <t>Langstrecke 6.000 m mit Berechnung nach Welser System 0,7 % je 10 Jahre (Vierer!) auf Basis 120 + 3 % für jede Dame</t>
  </si>
  <si>
    <t>Summe Alter minus 120 (4x) bzw. 60 (2x) geteilt durch 10 (bzw. 5) mal 0,7% plus Anzahl Damen mal 3%</t>
  </si>
  <si>
    <t>wenn jünger, dann Mindestalter 30 eingeben!</t>
  </si>
  <si>
    <t>Meldeadresse</t>
  </si>
  <si>
    <t>Vorname</t>
  </si>
  <si>
    <t>Name</t>
  </si>
  <si>
    <t>Straße</t>
  </si>
  <si>
    <t>PLZ</t>
  </si>
  <si>
    <t>Ort</t>
  </si>
  <si>
    <t>Verein</t>
  </si>
  <si>
    <t>Email</t>
  </si>
  <si>
    <t>Telefon</t>
  </si>
  <si>
    <t>Mannschaft</t>
  </si>
  <si>
    <t>Ruderer</t>
  </si>
  <si>
    <t>Jahrgang</t>
  </si>
  <si>
    <t>Alter</t>
  </si>
  <si>
    <t>Damen</t>
  </si>
  <si>
    <t>Summe Alter</t>
  </si>
  <si>
    <t>ØAlter</t>
  </si>
  <si>
    <t>Alters-faktor</t>
  </si>
  <si>
    <t>Faktor</t>
  </si>
  <si>
    <t>Jahr</t>
  </si>
  <si>
    <t>Anzahl</t>
  </si>
  <si>
    <t>0,7%+3%</t>
  </si>
  <si>
    <t xml:space="preserve">Vereinsboot Nr. </t>
  </si>
  <si>
    <t>Boot</t>
  </si>
  <si>
    <t>Rennen</t>
  </si>
  <si>
    <t>Strecke</t>
  </si>
  <si>
    <t>Stm.</t>
  </si>
  <si>
    <t>TSV Herrsching e. V. / Abteilung Wassersport</t>
  </si>
  <si>
    <t>info@tsv-herrsching.de</t>
  </si>
  <si>
    <t>4x+</t>
  </si>
  <si>
    <t>6.000 m</t>
  </si>
  <si>
    <t>Abfrage für anschl. Buffet</t>
  </si>
  <si>
    <t>Teilnahme anschl. Essen</t>
  </si>
  <si>
    <t>Vegetarier / Veganer</t>
  </si>
  <si>
    <t>Regattameldung zur Herrschinger Triangel 04.07.2026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</si>
</sst>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Tahoma"/>
      <family val="2"/>
    </font>
    <font>
      <sz val="16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b/>
      <u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1" applyFill="1" applyProtection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0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/>
    <xf numFmtId="164" fontId="10" fillId="2" borderId="0" xfId="0" applyNumberFormat="1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164" fontId="13" fillId="2" borderId="0" xfId="0" applyNumberFormat="1" applyFont="1" applyFill="1"/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2" fontId="4" fillId="2" borderId="4" xfId="0" applyNumberFormat="1" applyFont="1" applyFill="1" applyBorder="1"/>
    <xf numFmtId="0" fontId="4" fillId="2" borderId="5" xfId="0" applyFont="1" applyFill="1" applyBorder="1"/>
    <xf numFmtId="0" fontId="6" fillId="2" borderId="6" xfId="0" applyFont="1" applyFill="1" applyBorder="1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2" fontId="4" fillId="2" borderId="0" xfId="0" applyNumberFormat="1" applyFont="1" applyFill="1"/>
    <xf numFmtId="164" fontId="4" fillId="2" borderId="7" xfId="0" applyNumberFormat="1" applyFont="1" applyFill="1" applyBorder="1"/>
    <xf numFmtId="0" fontId="10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/>
    <xf numFmtId="164" fontId="4" fillId="2" borderId="9" xfId="0" applyNumberFormat="1" applyFont="1" applyFill="1" applyBorder="1"/>
    <xf numFmtId="0" fontId="1" fillId="2" borderId="0" xfId="1" applyFill="1"/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10" xfId="0" applyBorder="1"/>
    <xf numFmtId="0" fontId="0" fillId="4" borderId="0" xfId="0" applyFill="1"/>
    <xf numFmtId="0" fontId="14" fillId="4" borderId="0" xfId="0" applyFont="1" applyFill="1"/>
    <xf numFmtId="0" fontId="15" fillId="4" borderId="0" xfId="0" applyFont="1" applyFill="1"/>
    <xf numFmtId="0" fontId="9" fillId="3" borderId="2" xfId="1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sv-herrschin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selection activeCell="E37" sqref="E37"/>
    </sheetView>
  </sheetViews>
  <sheetFormatPr baseColWidth="10" defaultRowHeight="14.4" x14ac:dyDescent="0.55000000000000004"/>
  <cols>
    <col min="1" max="1" width="14.26171875" customWidth="1"/>
    <col min="4" max="4" width="24.68359375" customWidth="1"/>
    <col min="13" max="13" width="2.62890625" customWidth="1"/>
    <col min="14" max="14" width="17.41796875" customWidth="1"/>
    <col min="15" max="15" width="22.3671875" bestFit="1" customWidth="1"/>
    <col min="16" max="16" width="19.578125" bestFit="1" customWidth="1"/>
  </cols>
  <sheetData>
    <row r="1" spans="1:17" ht="19.5" x14ac:dyDescent="0.6">
      <c r="A1" s="1" t="s">
        <v>30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55"/>
      <c r="N1" s="55"/>
      <c r="O1" s="55"/>
      <c r="P1" s="55"/>
      <c r="Q1" s="55"/>
    </row>
    <row r="2" spans="1:17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5"/>
      <c r="N2" s="55"/>
      <c r="O2" s="55"/>
      <c r="P2" s="55"/>
      <c r="Q2" s="55"/>
    </row>
    <row r="3" spans="1:17" ht="17.399999999999999" x14ac:dyDescent="0.55000000000000004">
      <c r="A3" s="4" t="s">
        <v>37</v>
      </c>
      <c r="B3" s="4"/>
      <c r="C3" s="4"/>
      <c r="D3" s="4"/>
      <c r="E3" s="4"/>
      <c r="F3" s="4"/>
      <c r="G3" s="3"/>
      <c r="H3" s="3"/>
      <c r="I3" s="3"/>
      <c r="J3" s="3"/>
      <c r="K3" s="3"/>
      <c r="L3" s="3"/>
      <c r="M3" s="55"/>
      <c r="N3" s="55"/>
      <c r="O3" s="55"/>
      <c r="P3" s="55"/>
      <c r="Q3" s="55"/>
    </row>
    <row r="4" spans="1:17" ht="17.399999999999999" x14ac:dyDescent="0.55000000000000004">
      <c r="A4" s="4"/>
      <c r="B4" s="4"/>
      <c r="C4" s="4"/>
      <c r="D4" s="4"/>
      <c r="E4" s="4"/>
      <c r="F4" s="4"/>
      <c r="G4" s="3"/>
      <c r="H4" s="3"/>
      <c r="I4" s="3"/>
      <c r="J4" s="3"/>
      <c r="K4" s="3"/>
      <c r="L4" s="3"/>
      <c r="M4" s="55"/>
      <c r="N4" s="55"/>
      <c r="O4" s="55"/>
      <c r="P4" s="55"/>
      <c r="Q4" s="55"/>
    </row>
    <row r="5" spans="1:17" ht="17.399999999999999" x14ac:dyDescent="0.55000000000000004">
      <c r="A5" s="3" t="s">
        <v>0</v>
      </c>
      <c r="B5" s="5"/>
      <c r="C5" s="49" t="s">
        <v>31</v>
      </c>
      <c r="D5" s="4"/>
      <c r="E5" s="4"/>
      <c r="F5" s="4"/>
      <c r="G5" s="3"/>
      <c r="H5" s="3"/>
      <c r="I5" s="3"/>
      <c r="J5" s="3"/>
      <c r="K5" s="3"/>
      <c r="L5" s="3"/>
      <c r="M5" s="55"/>
      <c r="N5" s="55"/>
      <c r="O5" s="55"/>
      <c r="P5" s="55"/>
      <c r="Q5" s="55"/>
    </row>
    <row r="6" spans="1:17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55"/>
      <c r="N6" s="55"/>
      <c r="O6" s="55"/>
      <c r="P6" s="55"/>
      <c r="Q6" s="55"/>
    </row>
    <row r="7" spans="1:17" x14ac:dyDescent="0.55000000000000004">
      <c r="A7" s="6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5"/>
      <c r="N7" s="55"/>
      <c r="O7" s="55"/>
      <c r="P7" s="55"/>
      <c r="Q7" s="55"/>
    </row>
    <row r="8" spans="1:17" x14ac:dyDescent="0.55000000000000004">
      <c r="A8" s="3" t="s">
        <v>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5"/>
      <c r="N8" s="55"/>
      <c r="O8" s="55"/>
      <c r="P8" s="55"/>
      <c r="Q8" s="55"/>
    </row>
    <row r="9" spans="1:17" x14ac:dyDescent="0.55000000000000004">
      <c r="A9" s="3"/>
      <c r="B9" s="3"/>
      <c r="C9" s="3"/>
      <c r="D9" s="3"/>
      <c r="E9" s="3"/>
      <c r="F9" s="3" t="s">
        <v>3</v>
      </c>
      <c r="G9" s="3"/>
      <c r="H9" s="3"/>
      <c r="I9" s="3"/>
      <c r="J9" s="3"/>
      <c r="K9" s="3"/>
      <c r="L9" s="3"/>
      <c r="M9" s="55"/>
      <c r="N9" s="55"/>
      <c r="O9" s="55"/>
      <c r="P9" s="55"/>
      <c r="Q9" s="55"/>
    </row>
    <row r="10" spans="1:17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5"/>
      <c r="N10" s="55"/>
      <c r="O10" s="55"/>
      <c r="P10" s="55"/>
      <c r="Q10" s="55"/>
    </row>
    <row r="11" spans="1:17" x14ac:dyDescent="0.55000000000000004">
      <c r="A11" s="3"/>
      <c r="B11" s="7" t="s">
        <v>4</v>
      </c>
      <c r="C11" s="8"/>
      <c r="D11" s="8"/>
      <c r="E11" s="8"/>
      <c r="F11" s="8"/>
      <c r="G11" s="8"/>
      <c r="H11" s="8"/>
      <c r="I11" s="3"/>
      <c r="J11" s="3"/>
      <c r="K11" s="3"/>
      <c r="L11" s="3"/>
      <c r="M11" s="55"/>
      <c r="N11" s="55"/>
      <c r="O11" s="55"/>
      <c r="P11" s="55"/>
      <c r="Q11" s="55"/>
    </row>
    <row r="12" spans="1:17" x14ac:dyDescent="0.55000000000000004">
      <c r="A12" s="3"/>
      <c r="B12" s="8" t="s">
        <v>5</v>
      </c>
      <c r="C12" s="61"/>
      <c r="D12" s="61"/>
      <c r="E12" s="9" t="s">
        <v>6</v>
      </c>
      <c r="F12" s="61"/>
      <c r="G12" s="61"/>
      <c r="H12" s="61"/>
      <c r="I12" s="61"/>
      <c r="J12" s="61"/>
      <c r="K12" s="61"/>
      <c r="L12" s="3"/>
      <c r="M12" s="55"/>
      <c r="N12" s="55"/>
      <c r="O12" s="55"/>
      <c r="P12" s="55"/>
      <c r="Q12" s="55"/>
    </row>
    <row r="13" spans="1:17" x14ac:dyDescent="0.55000000000000004">
      <c r="A13" s="3"/>
      <c r="B13" s="8" t="s">
        <v>7</v>
      </c>
      <c r="C13" s="61"/>
      <c r="D13" s="61"/>
      <c r="E13" s="61"/>
      <c r="F13" s="61"/>
      <c r="G13" s="61"/>
      <c r="H13" s="61"/>
      <c r="I13" s="61"/>
      <c r="J13" s="61"/>
      <c r="K13" s="61"/>
      <c r="L13" s="3"/>
      <c r="M13" s="55"/>
      <c r="N13" s="55"/>
      <c r="O13" s="55"/>
      <c r="P13" s="55"/>
      <c r="Q13" s="55"/>
    </row>
    <row r="14" spans="1:17" x14ac:dyDescent="0.55000000000000004">
      <c r="A14" s="3"/>
      <c r="B14" s="8" t="s">
        <v>8</v>
      </c>
      <c r="C14" s="62"/>
      <c r="D14" s="62"/>
      <c r="E14" s="9" t="s">
        <v>9</v>
      </c>
      <c r="F14" s="59"/>
      <c r="G14" s="59"/>
      <c r="H14" s="59"/>
      <c r="I14" s="59"/>
      <c r="J14" s="59"/>
      <c r="K14" s="59"/>
      <c r="L14" s="3"/>
      <c r="M14" s="55"/>
      <c r="N14" s="55"/>
      <c r="O14" s="55"/>
      <c r="P14" s="55"/>
      <c r="Q14" s="55"/>
    </row>
    <row r="15" spans="1:17" x14ac:dyDescent="0.55000000000000004">
      <c r="A15" s="3"/>
      <c r="B15" s="8" t="s">
        <v>10</v>
      </c>
      <c r="C15" s="61"/>
      <c r="D15" s="61"/>
      <c r="E15" s="61"/>
      <c r="F15" s="61"/>
      <c r="G15" s="61"/>
      <c r="H15" s="61"/>
      <c r="I15" s="61"/>
      <c r="J15" s="61"/>
      <c r="K15" s="61"/>
      <c r="L15" s="3"/>
      <c r="M15" s="55"/>
      <c r="N15" s="55"/>
      <c r="O15" s="55"/>
      <c r="P15" s="55"/>
      <c r="Q15" s="55"/>
    </row>
    <row r="16" spans="1:17" x14ac:dyDescent="0.55000000000000004">
      <c r="A16" s="3"/>
      <c r="B16" s="8" t="s">
        <v>11</v>
      </c>
      <c r="C16" s="58"/>
      <c r="D16" s="58"/>
      <c r="E16" s="58"/>
      <c r="F16" s="58"/>
      <c r="G16" s="58"/>
      <c r="H16" s="58"/>
      <c r="I16" s="58"/>
      <c r="J16" s="58"/>
      <c r="K16" s="58"/>
      <c r="L16" s="3"/>
      <c r="M16" s="55"/>
      <c r="N16" s="55"/>
      <c r="O16" s="55"/>
      <c r="P16" s="55"/>
      <c r="Q16" s="55"/>
    </row>
    <row r="17" spans="1:17" x14ac:dyDescent="0.55000000000000004">
      <c r="A17" s="3"/>
      <c r="B17" s="8" t="s">
        <v>12</v>
      </c>
      <c r="C17" s="59"/>
      <c r="D17" s="59"/>
      <c r="E17" s="59"/>
      <c r="F17" s="59"/>
      <c r="G17" s="59"/>
      <c r="H17" s="59"/>
      <c r="I17" s="59"/>
      <c r="J17" s="59"/>
      <c r="K17" s="59"/>
      <c r="L17" s="3"/>
      <c r="M17" s="55"/>
      <c r="N17" s="55"/>
      <c r="O17" s="55"/>
      <c r="P17" s="55"/>
      <c r="Q17" s="55"/>
    </row>
    <row r="18" spans="1:17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5"/>
      <c r="N18" s="55"/>
      <c r="O18" s="55"/>
      <c r="P18" s="55"/>
      <c r="Q18" s="55"/>
    </row>
    <row r="19" spans="1:17" ht="20.399999999999999" x14ac:dyDescent="0.75">
      <c r="A19" s="10"/>
      <c r="B19" s="11" t="s">
        <v>13</v>
      </c>
      <c r="C19" s="60" t="s">
        <v>14</v>
      </c>
      <c r="D19" s="60"/>
      <c r="E19" s="11" t="s">
        <v>15</v>
      </c>
      <c r="F19" s="12" t="s">
        <v>16</v>
      </c>
      <c r="G19" s="11" t="s">
        <v>17</v>
      </c>
      <c r="H19" s="12"/>
      <c r="I19" s="11" t="s">
        <v>18</v>
      </c>
      <c r="J19" s="11" t="s">
        <v>19</v>
      </c>
      <c r="K19" s="13" t="s">
        <v>20</v>
      </c>
      <c r="L19" s="14" t="s">
        <v>21</v>
      </c>
      <c r="M19" s="55"/>
      <c r="N19" s="56" t="s">
        <v>34</v>
      </c>
      <c r="O19" s="55"/>
      <c r="P19" s="55"/>
      <c r="Q19" s="55"/>
    </row>
    <row r="20" spans="1:17" x14ac:dyDescent="0.55000000000000004">
      <c r="A20" s="15"/>
      <c r="B20" s="15"/>
      <c r="C20" s="15"/>
      <c r="D20" s="15"/>
      <c r="E20" s="16"/>
      <c r="F20" s="16" t="s">
        <v>22</v>
      </c>
      <c r="G20" s="17" t="s">
        <v>23</v>
      </c>
      <c r="H20" s="18"/>
      <c r="I20" s="15"/>
      <c r="J20" s="15"/>
      <c r="K20" s="19"/>
      <c r="L20" s="20" t="s">
        <v>24</v>
      </c>
      <c r="M20" s="55"/>
      <c r="N20" s="55"/>
      <c r="O20" s="55"/>
      <c r="P20" s="55"/>
      <c r="Q20" s="55"/>
    </row>
    <row r="21" spans="1:17" ht="15.6" x14ac:dyDescent="0.6">
      <c r="A21" s="21" t="s">
        <v>25</v>
      </c>
      <c r="B21" s="21" t="s">
        <v>26</v>
      </c>
      <c r="C21" s="21"/>
      <c r="D21" s="21"/>
      <c r="E21" s="22"/>
      <c r="F21" s="22">
        <v>2026</v>
      </c>
      <c r="G21" s="23"/>
      <c r="H21" s="24"/>
      <c r="I21" s="24"/>
      <c r="J21" s="24"/>
      <c r="K21" s="24"/>
      <c r="L21" s="25"/>
      <c r="M21" s="55"/>
      <c r="N21" s="57" t="s">
        <v>6</v>
      </c>
      <c r="O21" s="57" t="s">
        <v>35</v>
      </c>
      <c r="P21" s="57" t="s">
        <v>36</v>
      </c>
      <c r="Q21" s="55"/>
    </row>
    <row r="22" spans="1:17" x14ac:dyDescent="0.55000000000000004">
      <c r="A22" s="26">
        <v>1</v>
      </c>
      <c r="B22" s="27"/>
      <c r="C22" s="28">
        <v>1</v>
      </c>
      <c r="D22" s="50"/>
      <c r="E22" s="51"/>
      <c r="F22" s="52" t="str">
        <f>IF($F$21-E22&gt;120,"",$F$21-E22)</f>
        <v/>
      </c>
      <c r="G22" s="29"/>
      <c r="H22" s="30"/>
      <c r="I22" s="30"/>
      <c r="J22" s="30"/>
      <c r="K22" s="31"/>
      <c r="L22" s="32"/>
      <c r="M22" s="55"/>
      <c r="N22" s="54">
        <f>D22</f>
        <v>0</v>
      </c>
      <c r="O22" s="54"/>
      <c r="P22" s="54"/>
      <c r="Q22" s="55"/>
    </row>
    <row r="23" spans="1:17" x14ac:dyDescent="0.55000000000000004">
      <c r="A23" s="33"/>
      <c r="B23" s="34"/>
      <c r="C23" s="35">
        <v>2</v>
      </c>
      <c r="D23" s="50"/>
      <c r="E23" s="51"/>
      <c r="F23" s="53" t="str">
        <f t="shared" ref="F23:F25" si="0">IF($F$21-E23&gt;120,"",$F$21-E23)</f>
        <v/>
      </c>
      <c r="G23" s="38"/>
      <c r="H23" s="3"/>
      <c r="I23" s="3"/>
      <c r="J23" s="3"/>
      <c r="K23" s="39"/>
      <c r="L23" s="40"/>
      <c r="M23" s="55"/>
      <c r="N23" s="54">
        <f t="shared" ref="N23:N31" si="1">D23</f>
        <v>0</v>
      </c>
      <c r="O23" s="54"/>
      <c r="P23" s="54"/>
      <c r="Q23" s="55"/>
    </row>
    <row r="24" spans="1:17" x14ac:dyDescent="0.55000000000000004">
      <c r="A24" s="41" t="s">
        <v>27</v>
      </c>
      <c r="B24" s="36" t="s">
        <v>32</v>
      </c>
      <c r="C24" s="35">
        <v>3</v>
      </c>
      <c r="D24" s="50"/>
      <c r="E24" s="51"/>
      <c r="F24" s="53" t="str">
        <f t="shared" si="0"/>
        <v/>
      </c>
      <c r="G24" s="38"/>
      <c r="H24" s="3"/>
      <c r="I24" s="3"/>
      <c r="J24" s="3"/>
      <c r="K24" s="39"/>
      <c r="L24" s="40"/>
      <c r="M24" s="55"/>
      <c r="N24" s="54">
        <f t="shared" si="1"/>
        <v>0</v>
      </c>
      <c r="O24" s="54"/>
      <c r="P24" s="54"/>
      <c r="Q24" s="55"/>
    </row>
    <row r="25" spans="1:17" x14ac:dyDescent="0.55000000000000004">
      <c r="A25" s="41" t="s">
        <v>28</v>
      </c>
      <c r="B25" s="34" t="s">
        <v>33</v>
      </c>
      <c r="C25" s="35">
        <v>4</v>
      </c>
      <c r="D25" s="50"/>
      <c r="E25" s="51"/>
      <c r="F25" s="53" t="str">
        <f t="shared" si="0"/>
        <v/>
      </c>
      <c r="G25" s="37"/>
      <c r="H25" s="3"/>
      <c r="I25" s="3">
        <f>SUM(F22:F25)</f>
        <v>0</v>
      </c>
      <c r="J25" s="3">
        <f>I25/4</f>
        <v>0</v>
      </c>
      <c r="K25" s="39">
        <f>(I25-120)/10</f>
        <v>-12</v>
      </c>
      <c r="L25" s="40">
        <f>K25*0.7%+G25*3%</f>
        <v>-8.3999999999999991E-2</v>
      </c>
      <c r="M25" s="55"/>
      <c r="N25" s="54">
        <f t="shared" si="1"/>
        <v>0</v>
      </c>
      <c r="O25" s="54"/>
      <c r="P25" s="54"/>
      <c r="Q25" s="55"/>
    </row>
    <row r="26" spans="1:17" x14ac:dyDescent="0.55000000000000004">
      <c r="A26" s="42"/>
      <c r="B26" s="43"/>
      <c r="C26" s="44" t="s">
        <v>29</v>
      </c>
      <c r="D26" s="50"/>
      <c r="E26" s="45"/>
      <c r="F26" s="45"/>
      <c r="G26" s="45"/>
      <c r="H26" s="46"/>
      <c r="I26" s="46"/>
      <c r="J26" s="46"/>
      <c r="K26" s="47"/>
      <c r="L26" s="48"/>
      <c r="M26" s="55"/>
      <c r="N26" s="54">
        <f t="shared" si="1"/>
        <v>0</v>
      </c>
      <c r="O26" s="54"/>
      <c r="P26" s="54"/>
      <c r="Q26" s="55"/>
    </row>
    <row r="27" spans="1:17" x14ac:dyDescent="0.55000000000000004">
      <c r="A27" s="26">
        <f>A22+1</f>
        <v>2</v>
      </c>
      <c r="B27" s="27"/>
      <c r="C27" s="28">
        <v>1</v>
      </c>
      <c r="D27" s="50"/>
      <c r="E27" s="51"/>
      <c r="F27" s="52" t="str">
        <f>IF($F$21-E27&gt;120,"",$F$21-E27)</f>
        <v/>
      </c>
      <c r="G27" s="29"/>
      <c r="H27" s="30"/>
      <c r="I27" s="30"/>
      <c r="J27" s="30"/>
      <c r="K27" s="31"/>
      <c r="L27" s="32"/>
      <c r="M27" s="55"/>
      <c r="N27" s="54">
        <f t="shared" si="1"/>
        <v>0</v>
      </c>
      <c r="O27" s="54"/>
      <c r="P27" s="54"/>
      <c r="Q27" s="55"/>
    </row>
    <row r="28" spans="1:17" x14ac:dyDescent="0.55000000000000004">
      <c r="A28" s="33"/>
      <c r="B28" s="34"/>
      <c r="C28" s="35">
        <v>2</v>
      </c>
      <c r="D28" s="50"/>
      <c r="E28" s="51"/>
      <c r="F28" s="53" t="str">
        <f t="shared" ref="F28:F30" si="2">IF($F$21-E28&gt;120,"",$F$21-E28)</f>
        <v/>
      </c>
      <c r="G28" s="38"/>
      <c r="H28" s="3"/>
      <c r="I28" s="3"/>
      <c r="J28" s="3"/>
      <c r="K28" s="39"/>
      <c r="L28" s="40"/>
      <c r="M28" s="55"/>
      <c r="N28" s="54">
        <f t="shared" si="1"/>
        <v>0</v>
      </c>
      <c r="O28" s="54"/>
      <c r="P28" s="54"/>
      <c r="Q28" s="55"/>
    </row>
    <row r="29" spans="1:17" x14ac:dyDescent="0.55000000000000004">
      <c r="A29" s="41" t="s">
        <v>27</v>
      </c>
      <c r="B29" s="36" t="s">
        <v>32</v>
      </c>
      <c r="C29" s="35">
        <v>3</v>
      </c>
      <c r="D29" s="50"/>
      <c r="E29" s="51"/>
      <c r="F29" s="53" t="str">
        <f t="shared" si="2"/>
        <v/>
      </c>
      <c r="G29" s="38"/>
      <c r="H29" s="3"/>
      <c r="I29" s="3"/>
      <c r="J29" s="3"/>
      <c r="K29" s="39"/>
      <c r="L29" s="40"/>
      <c r="M29" s="55"/>
      <c r="N29" s="54">
        <f t="shared" si="1"/>
        <v>0</v>
      </c>
      <c r="O29" s="54"/>
      <c r="P29" s="54"/>
      <c r="Q29" s="55"/>
    </row>
    <row r="30" spans="1:17" x14ac:dyDescent="0.55000000000000004">
      <c r="A30" s="41" t="s">
        <v>28</v>
      </c>
      <c r="B30" s="34" t="s">
        <v>33</v>
      </c>
      <c r="C30" s="35">
        <v>4</v>
      </c>
      <c r="D30" s="50"/>
      <c r="E30" s="51"/>
      <c r="F30" s="53" t="str">
        <f t="shared" si="2"/>
        <v/>
      </c>
      <c r="G30" s="37"/>
      <c r="H30" s="3"/>
      <c r="I30" s="3">
        <f>SUM(F27:F30)</f>
        <v>0</v>
      </c>
      <c r="J30" s="3">
        <f>I30/4</f>
        <v>0</v>
      </c>
      <c r="K30" s="39">
        <f>(I30-120)/10</f>
        <v>-12</v>
      </c>
      <c r="L30" s="40">
        <f>K30*0.7%+G30*3%</f>
        <v>-8.3999999999999991E-2</v>
      </c>
      <c r="M30" s="55"/>
      <c r="N30" s="54">
        <f t="shared" si="1"/>
        <v>0</v>
      </c>
      <c r="O30" s="54"/>
      <c r="P30" s="54"/>
      <c r="Q30" s="55"/>
    </row>
    <row r="31" spans="1:17" x14ac:dyDescent="0.55000000000000004">
      <c r="A31" s="42"/>
      <c r="B31" s="43"/>
      <c r="C31" s="44" t="s">
        <v>29</v>
      </c>
      <c r="D31" s="50"/>
      <c r="E31" s="45"/>
      <c r="F31" s="45"/>
      <c r="G31" s="45"/>
      <c r="H31" s="46"/>
      <c r="I31" s="46"/>
      <c r="J31" s="46"/>
      <c r="K31" s="47"/>
      <c r="L31" s="48"/>
      <c r="M31" s="55"/>
      <c r="N31" s="54">
        <f t="shared" si="1"/>
        <v>0</v>
      </c>
      <c r="O31" s="54"/>
      <c r="P31" s="54"/>
      <c r="Q31" s="55"/>
    </row>
    <row r="32" spans="1:17" x14ac:dyDescent="0.55000000000000004">
      <c r="A32" s="26">
        <f>A27+1</f>
        <v>3</v>
      </c>
      <c r="B32" s="27"/>
      <c r="C32" s="28">
        <v>1</v>
      </c>
      <c r="D32" s="50"/>
      <c r="E32" s="51"/>
      <c r="F32" s="52" t="str">
        <f>IF($F$21-E32&gt;120,"",$F$21-E32)</f>
        <v/>
      </c>
      <c r="G32" s="29"/>
      <c r="H32" s="30"/>
      <c r="I32" s="30"/>
      <c r="J32" s="30"/>
      <c r="K32" s="31"/>
      <c r="L32" s="32"/>
      <c r="M32" s="55"/>
      <c r="N32" s="54">
        <f t="shared" ref="N32:N36" si="3">D32</f>
        <v>0</v>
      </c>
      <c r="O32" s="54"/>
      <c r="P32" s="54"/>
      <c r="Q32" s="55"/>
    </row>
    <row r="33" spans="1:17" x14ac:dyDescent="0.55000000000000004">
      <c r="A33" s="33"/>
      <c r="B33" s="34"/>
      <c r="C33" s="35">
        <v>2</v>
      </c>
      <c r="D33" s="50"/>
      <c r="E33" s="51"/>
      <c r="F33" s="53" t="str">
        <f t="shared" ref="F33:F35" si="4">IF($F$21-E33&gt;120,"",$F$21-E33)</f>
        <v/>
      </c>
      <c r="G33" s="38"/>
      <c r="H33" s="3"/>
      <c r="I33" s="3"/>
      <c r="J33" s="3"/>
      <c r="K33" s="39"/>
      <c r="L33" s="40"/>
      <c r="M33" s="55"/>
      <c r="N33" s="54">
        <f t="shared" si="3"/>
        <v>0</v>
      </c>
      <c r="O33" s="54"/>
      <c r="P33" s="54"/>
      <c r="Q33" s="55"/>
    </row>
    <row r="34" spans="1:17" x14ac:dyDescent="0.55000000000000004">
      <c r="A34" s="41" t="s">
        <v>27</v>
      </c>
      <c r="B34" s="36" t="s">
        <v>32</v>
      </c>
      <c r="C34" s="35">
        <v>3</v>
      </c>
      <c r="D34" s="50"/>
      <c r="E34" s="51"/>
      <c r="F34" s="53" t="str">
        <f t="shared" si="4"/>
        <v/>
      </c>
      <c r="G34" s="38"/>
      <c r="H34" s="3"/>
      <c r="I34" s="3"/>
      <c r="J34" s="3"/>
      <c r="K34" s="39"/>
      <c r="L34" s="40"/>
      <c r="M34" s="55"/>
      <c r="N34" s="54">
        <f t="shared" si="3"/>
        <v>0</v>
      </c>
      <c r="O34" s="54"/>
      <c r="P34" s="54"/>
      <c r="Q34" s="55"/>
    </row>
    <row r="35" spans="1:17" x14ac:dyDescent="0.55000000000000004">
      <c r="A35" s="41" t="s">
        <v>28</v>
      </c>
      <c r="B35" s="34" t="s">
        <v>33</v>
      </c>
      <c r="C35" s="35">
        <v>4</v>
      </c>
      <c r="D35" s="50"/>
      <c r="E35" s="51"/>
      <c r="F35" s="53" t="str">
        <f t="shared" si="4"/>
        <v/>
      </c>
      <c r="G35" s="37"/>
      <c r="H35" s="3"/>
      <c r="I35" s="3">
        <f>SUM(F32:F35)</f>
        <v>0</v>
      </c>
      <c r="J35" s="3">
        <f>I35/4</f>
        <v>0</v>
      </c>
      <c r="K35" s="39">
        <f>(I35-120)/10</f>
        <v>-12</v>
      </c>
      <c r="L35" s="40">
        <f>K35*0.7%+G35*3%</f>
        <v>-8.3999999999999991E-2</v>
      </c>
      <c r="M35" s="55"/>
      <c r="N35" s="54">
        <f t="shared" si="3"/>
        <v>0</v>
      </c>
      <c r="O35" s="54"/>
      <c r="P35" s="54"/>
      <c r="Q35" s="55"/>
    </row>
    <row r="36" spans="1:17" x14ac:dyDescent="0.55000000000000004">
      <c r="A36" s="42"/>
      <c r="B36" s="43"/>
      <c r="C36" s="44" t="s">
        <v>29</v>
      </c>
      <c r="D36" s="50"/>
      <c r="E36" s="45"/>
      <c r="F36" s="45"/>
      <c r="G36" s="45"/>
      <c r="H36" s="46"/>
      <c r="I36" s="46"/>
      <c r="J36" s="46"/>
      <c r="K36" s="47"/>
      <c r="L36" s="48"/>
      <c r="M36" s="55"/>
      <c r="N36" s="54">
        <f t="shared" si="3"/>
        <v>0</v>
      </c>
      <c r="O36" s="54"/>
      <c r="P36" s="54"/>
      <c r="Q36" s="55"/>
    </row>
    <row r="37" spans="1:17" x14ac:dyDescent="0.55000000000000004">
      <c r="A37" s="26">
        <v>4</v>
      </c>
      <c r="B37" s="27"/>
      <c r="C37" s="28">
        <v>1</v>
      </c>
      <c r="D37" s="50"/>
      <c r="E37" s="51"/>
      <c r="F37" s="52" t="str">
        <f>IF($F$21-E37&gt;120,"",$F$21-E37)</f>
        <v/>
      </c>
      <c r="G37" s="29"/>
      <c r="H37" s="30"/>
      <c r="I37" s="30"/>
      <c r="J37" s="30"/>
      <c r="K37" s="31"/>
      <c r="L37" s="32"/>
      <c r="M37" s="55"/>
      <c r="N37" s="54">
        <f t="shared" ref="N37:N51" si="5">D37</f>
        <v>0</v>
      </c>
      <c r="O37" s="54"/>
      <c r="P37" s="54"/>
      <c r="Q37" s="55"/>
    </row>
    <row r="38" spans="1:17" x14ac:dyDescent="0.55000000000000004">
      <c r="A38" s="33"/>
      <c r="B38" s="34"/>
      <c r="C38" s="35">
        <v>2</v>
      </c>
      <c r="D38" s="50"/>
      <c r="E38" s="51"/>
      <c r="F38" s="53" t="str">
        <f t="shared" ref="F38:F40" si="6">IF($F$21-E38&gt;120,"",$F$21-E38)</f>
        <v/>
      </c>
      <c r="G38" s="38"/>
      <c r="H38" s="3"/>
      <c r="I38" s="3"/>
      <c r="J38" s="3"/>
      <c r="K38" s="39"/>
      <c r="L38" s="40"/>
      <c r="M38" s="55"/>
      <c r="N38" s="54">
        <f t="shared" si="5"/>
        <v>0</v>
      </c>
      <c r="O38" s="54"/>
      <c r="P38" s="54"/>
      <c r="Q38" s="55"/>
    </row>
    <row r="39" spans="1:17" x14ac:dyDescent="0.55000000000000004">
      <c r="A39" s="41" t="s">
        <v>27</v>
      </c>
      <c r="B39" s="36" t="s">
        <v>32</v>
      </c>
      <c r="C39" s="35">
        <v>3</v>
      </c>
      <c r="D39" s="50"/>
      <c r="E39" s="51"/>
      <c r="F39" s="53" t="str">
        <f t="shared" si="6"/>
        <v/>
      </c>
      <c r="G39" s="38"/>
      <c r="H39" s="3"/>
      <c r="I39" s="3"/>
      <c r="J39" s="3"/>
      <c r="K39" s="39"/>
      <c r="L39" s="40"/>
      <c r="M39" s="55"/>
      <c r="N39" s="54">
        <f t="shared" si="5"/>
        <v>0</v>
      </c>
      <c r="O39" s="54"/>
      <c r="P39" s="54"/>
      <c r="Q39" s="55"/>
    </row>
    <row r="40" spans="1:17" x14ac:dyDescent="0.55000000000000004">
      <c r="A40" s="41" t="s">
        <v>28</v>
      </c>
      <c r="B40" s="34" t="s">
        <v>33</v>
      </c>
      <c r="C40" s="35">
        <v>4</v>
      </c>
      <c r="D40" s="50"/>
      <c r="E40" s="51"/>
      <c r="F40" s="53" t="str">
        <f t="shared" si="6"/>
        <v/>
      </c>
      <c r="G40" s="37"/>
      <c r="H40" s="3"/>
      <c r="I40" s="3">
        <f>SUM(F37:F40)</f>
        <v>0</v>
      </c>
      <c r="J40" s="3">
        <f>I40/4</f>
        <v>0</v>
      </c>
      <c r="K40" s="39">
        <f>(I40-120)/10</f>
        <v>-12</v>
      </c>
      <c r="L40" s="40">
        <f>K40*0.7%+G40*3%</f>
        <v>-8.3999999999999991E-2</v>
      </c>
      <c r="M40" s="55"/>
      <c r="N40" s="54">
        <f t="shared" si="5"/>
        <v>0</v>
      </c>
      <c r="O40" s="54"/>
      <c r="P40" s="54"/>
      <c r="Q40" s="55"/>
    </row>
    <row r="41" spans="1:17" x14ac:dyDescent="0.55000000000000004">
      <c r="A41" s="42"/>
      <c r="B41" s="43"/>
      <c r="C41" s="44" t="s">
        <v>29</v>
      </c>
      <c r="D41" s="50"/>
      <c r="E41" s="45"/>
      <c r="F41" s="45"/>
      <c r="G41" s="45"/>
      <c r="H41" s="46"/>
      <c r="I41" s="46"/>
      <c r="J41" s="46"/>
      <c r="K41" s="47"/>
      <c r="L41" s="48"/>
      <c r="M41" s="55"/>
      <c r="N41" s="54">
        <f t="shared" si="5"/>
        <v>0</v>
      </c>
      <c r="O41" s="54"/>
      <c r="P41" s="54"/>
      <c r="Q41" s="55"/>
    </row>
    <row r="42" spans="1:17" x14ac:dyDescent="0.55000000000000004">
      <c r="A42" s="26">
        <f>A37+1</f>
        <v>5</v>
      </c>
      <c r="B42" s="27"/>
      <c r="C42" s="28">
        <v>1</v>
      </c>
      <c r="D42" s="50"/>
      <c r="E42" s="51"/>
      <c r="F42" s="52" t="str">
        <f>IF($F$21-E42&gt;120,"",$F$21-E42)</f>
        <v/>
      </c>
      <c r="G42" s="29"/>
      <c r="H42" s="30"/>
      <c r="I42" s="30"/>
      <c r="J42" s="30"/>
      <c r="K42" s="31"/>
      <c r="L42" s="32"/>
      <c r="M42" s="55"/>
      <c r="N42" s="54">
        <f t="shared" si="5"/>
        <v>0</v>
      </c>
      <c r="O42" s="54"/>
      <c r="P42" s="54"/>
      <c r="Q42" s="55"/>
    </row>
    <row r="43" spans="1:17" x14ac:dyDescent="0.55000000000000004">
      <c r="A43" s="33"/>
      <c r="B43" s="34"/>
      <c r="C43" s="35">
        <v>2</v>
      </c>
      <c r="D43" s="50"/>
      <c r="E43" s="51"/>
      <c r="F43" s="53" t="str">
        <f t="shared" ref="F43:F45" si="7">IF($F$21-E43&gt;120,"",$F$21-E43)</f>
        <v/>
      </c>
      <c r="G43" s="38"/>
      <c r="H43" s="3"/>
      <c r="I43" s="3"/>
      <c r="J43" s="3"/>
      <c r="K43" s="39"/>
      <c r="L43" s="40"/>
      <c r="M43" s="55"/>
      <c r="N43" s="54">
        <f t="shared" si="5"/>
        <v>0</v>
      </c>
      <c r="O43" s="54"/>
      <c r="P43" s="54"/>
      <c r="Q43" s="55"/>
    </row>
    <row r="44" spans="1:17" x14ac:dyDescent="0.55000000000000004">
      <c r="A44" s="41" t="s">
        <v>27</v>
      </c>
      <c r="B44" s="36" t="s">
        <v>32</v>
      </c>
      <c r="C44" s="35">
        <v>3</v>
      </c>
      <c r="D44" s="50"/>
      <c r="E44" s="51"/>
      <c r="F44" s="53" t="str">
        <f t="shared" si="7"/>
        <v/>
      </c>
      <c r="G44" s="38"/>
      <c r="H44" s="3"/>
      <c r="I44" s="3"/>
      <c r="J44" s="3"/>
      <c r="K44" s="39"/>
      <c r="L44" s="40"/>
      <c r="M44" s="55"/>
      <c r="N44" s="54">
        <f t="shared" si="5"/>
        <v>0</v>
      </c>
      <c r="O44" s="54"/>
      <c r="P44" s="54"/>
      <c r="Q44" s="55"/>
    </row>
    <row r="45" spans="1:17" x14ac:dyDescent="0.55000000000000004">
      <c r="A45" s="41" t="s">
        <v>28</v>
      </c>
      <c r="B45" s="34" t="s">
        <v>33</v>
      </c>
      <c r="C45" s="35">
        <v>4</v>
      </c>
      <c r="D45" s="50"/>
      <c r="E45" s="51"/>
      <c r="F45" s="53" t="str">
        <f t="shared" si="7"/>
        <v/>
      </c>
      <c r="G45" s="37"/>
      <c r="H45" s="3"/>
      <c r="I45" s="3">
        <f>SUM(F42:F45)</f>
        <v>0</v>
      </c>
      <c r="J45" s="3">
        <f>I45/4</f>
        <v>0</v>
      </c>
      <c r="K45" s="39">
        <f>(I45-120)/10</f>
        <v>-12</v>
      </c>
      <c r="L45" s="40">
        <f>K45*0.7%+G45*3%</f>
        <v>-8.3999999999999991E-2</v>
      </c>
      <c r="M45" s="55"/>
      <c r="N45" s="54">
        <f t="shared" si="5"/>
        <v>0</v>
      </c>
      <c r="O45" s="54"/>
      <c r="P45" s="54"/>
      <c r="Q45" s="55"/>
    </row>
    <row r="46" spans="1:17" x14ac:dyDescent="0.55000000000000004">
      <c r="A46" s="42"/>
      <c r="B46" s="43"/>
      <c r="C46" s="44" t="s">
        <v>29</v>
      </c>
      <c r="D46" s="50"/>
      <c r="E46" s="45"/>
      <c r="F46" s="45"/>
      <c r="G46" s="45"/>
      <c r="H46" s="46"/>
      <c r="I46" s="46"/>
      <c r="J46" s="46"/>
      <c r="K46" s="47"/>
      <c r="L46" s="48"/>
      <c r="M46" s="55"/>
      <c r="N46" s="54">
        <f t="shared" si="5"/>
        <v>0</v>
      </c>
      <c r="O46" s="54"/>
      <c r="P46" s="54"/>
      <c r="Q46" s="55"/>
    </row>
    <row r="47" spans="1:17" x14ac:dyDescent="0.55000000000000004">
      <c r="A47" s="26">
        <f>A42+1</f>
        <v>6</v>
      </c>
      <c r="B47" s="27"/>
      <c r="C47" s="28">
        <v>1</v>
      </c>
      <c r="D47" s="50"/>
      <c r="E47" s="51"/>
      <c r="F47" s="52" t="str">
        <f>IF($F$21-E47&gt;120,"",$F$21-E47)</f>
        <v/>
      </c>
      <c r="G47" s="29"/>
      <c r="H47" s="30"/>
      <c r="I47" s="30"/>
      <c r="J47" s="30"/>
      <c r="K47" s="31"/>
      <c r="L47" s="32"/>
      <c r="M47" s="55"/>
      <c r="N47" s="54">
        <f t="shared" si="5"/>
        <v>0</v>
      </c>
      <c r="O47" s="54"/>
      <c r="P47" s="54"/>
      <c r="Q47" s="55"/>
    </row>
    <row r="48" spans="1:17" x14ac:dyDescent="0.55000000000000004">
      <c r="A48" s="33"/>
      <c r="B48" s="34"/>
      <c r="C48" s="35">
        <v>2</v>
      </c>
      <c r="D48" s="50"/>
      <c r="E48" s="51"/>
      <c r="F48" s="53" t="str">
        <f t="shared" ref="F48:F50" si="8">IF($F$21-E48&gt;120,"",$F$21-E48)</f>
        <v/>
      </c>
      <c r="G48" s="38"/>
      <c r="H48" s="3"/>
      <c r="I48" s="3"/>
      <c r="J48" s="3"/>
      <c r="K48" s="39"/>
      <c r="L48" s="40"/>
      <c r="M48" s="55"/>
      <c r="N48" s="54">
        <f t="shared" si="5"/>
        <v>0</v>
      </c>
      <c r="O48" s="54"/>
      <c r="P48" s="54"/>
      <c r="Q48" s="55"/>
    </row>
    <row r="49" spans="1:17" x14ac:dyDescent="0.55000000000000004">
      <c r="A49" s="41" t="s">
        <v>27</v>
      </c>
      <c r="B49" s="36" t="s">
        <v>32</v>
      </c>
      <c r="C49" s="35">
        <v>3</v>
      </c>
      <c r="D49" s="50"/>
      <c r="E49" s="51"/>
      <c r="F49" s="53" t="str">
        <f t="shared" si="8"/>
        <v/>
      </c>
      <c r="G49" s="38"/>
      <c r="H49" s="3"/>
      <c r="I49" s="3"/>
      <c r="J49" s="3"/>
      <c r="K49" s="39"/>
      <c r="L49" s="40"/>
      <c r="M49" s="55"/>
      <c r="N49" s="54">
        <f t="shared" si="5"/>
        <v>0</v>
      </c>
      <c r="O49" s="54"/>
      <c r="P49" s="54"/>
      <c r="Q49" s="55"/>
    </row>
    <row r="50" spans="1:17" x14ac:dyDescent="0.55000000000000004">
      <c r="A50" s="41" t="s">
        <v>28</v>
      </c>
      <c r="B50" s="34" t="s">
        <v>33</v>
      </c>
      <c r="C50" s="35">
        <v>4</v>
      </c>
      <c r="D50" s="50"/>
      <c r="E50" s="51"/>
      <c r="F50" s="53" t="str">
        <f t="shared" si="8"/>
        <v/>
      </c>
      <c r="G50" s="37"/>
      <c r="H50" s="3"/>
      <c r="I50" s="3">
        <f>SUM(F47:F50)</f>
        <v>0</v>
      </c>
      <c r="J50" s="3">
        <f>I50/4</f>
        <v>0</v>
      </c>
      <c r="K50" s="39">
        <f>(I50-120)/10</f>
        <v>-12</v>
      </c>
      <c r="L50" s="40">
        <f>K50*0.7%+G50*3%</f>
        <v>-8.3999999999999991E-2</v>
      </c>
      <c r="M50" s="55"/>
      <c r="N50" s="54">
        <f t="shared" si="5"/>
        <v>0</v>
      </c>
      <c r="O50" s="54"/>
      <c r="P50" s="54"/>
      <c r="Q50" s="55"/>
    </row>
    <row r="51" spans="1:17" x14ac:dyDescent="0.55000000000000004">
      <c r="A51" s="42"/>
      <c r="B51" s="43"/>
      <c r="C51" s="44" t="s">
        <v>29</v>
      </c>
      <c r="D51" s="50"/>
      <c r="E51" s="45"/>
      <c r="F51" s="45"/>
      <c r="G51" s="45"/>
      <c r="H51" s="46"/>
      <c r="I51" s="46"/>
      <c r="J51" s="46"/>
      <c r="K51" s="47"/>
      <c r="L51" s="48"/>
      <c r="M51" s="55"/>
      <c r="N51" s="54">
        <f t="shared" si="5"/>
        <v>0</v>
      </c>
      <c r="O51" s="54"/>
      <c r="P51" s="54"/>
      <c r="Q51" s="55"/>
    </row>
  </sheetData>
  <protectedRanges>
    <protectedRange algorithmName="SHA-512" hashValue="vUWTblOQmMJb3pohfPZPRr2EY3H1xL6bwmjmx17FZfs8YBuO8HF58qcryq57zViDaoVAGPy39b0eu7k/nUM2eA==" saltValue="U7nXJh3uyz5o1Ru8i7IjGA==" spinCount="100000" sqref="H22:L51" name="Bereich1"/>
  </protectedRanges>
  <mergeCells count="9">
    <mergeCell ref="C16:K16"/>
    <mergeCell ref="C17:K17"/>
    <mergeCell ref="C19:D19"/>
    <mergeCell ref="C12:D12"/>
    <mergeCell ref="F12:K12"/>
    <mergeCell ref="C13:K13"/>
    <mergeCell ref="C14:D14"/>
    <mergeCell ref="F14:K14"/>
    <mergeCell ref="C15:K15"/>
  </mergeCells>
  <dataValidations count="1">
    <dataValidation type="list" allowBlank="1" showInputMessage="1" showErrorMessage="1" sqref="O22:P51" xr:uid="{44643E4F-074B-416E-A1C2-56FA1F775063}">
      <formula1>"ja,nein"</formula1>
    </dataValidation>
  </dataValidations>
  <hyperlinks>
    <hyperlink ref="C5" r:id="rId1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Benedikt Haack</cp:lastModifiedBy>
  <dcterms:created xsi:type="dcterms:W3CDTF">2022-05-11T06:57:57Z</dcterms:created>
  <dcterms:modified xsi:type="dcterms:W3CDTF">2026-05-21T07:11:57Z</dcterms:modified>
</cp:coreProperties>
</file>