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 Dateien WSP\02 RUDERN\REGATTA\HERRSCHINGER TRIANGEL\2022 Herrschinger Triangel\"/>
    </mc:Choice>
  </mc:AlternateContent>
  <xr:revisionPtr revIDLastSave="0" documentId="8_{DA3366C9-CE4D-47AA-BA44-8CEA38497862}" xr6:coauthVersionLast="47" xr6:coauthVersionMax="47" xr10:uidLastSave="{00000000-0000-0000-0000-000000000000}"/>
  <bookViews>
    <workbookView xWindow="-120" yWindow="-120" windowWidth="29040" windowHeight="15840" xr2:uid="{5713207A-230E-40A1-BDF3-B0D725AF545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5" i="1"/>
  <c r="F34" i="1"/>
  <c r="F33" i="1"/>
  <c r="F32" i="1"/>
  <c r="F30" i="1"/>
  <c r="F29" i="1"/>
  <c r="F28" i="1"/>
  <c r="F27" i="1"/>
  <c r="I30" i="1" s="1"/>
  <c r="F25" i="1"/>
  <c r="F24" i="1"/>
  <c r="F23" i="1"/>
  <c r="I25" i="1" s="1"/>
  <c r="F22" i="1"/>
  <c r="A27" i="1"/>
  <c r="A32" i="1" s="1"/>
  <c r="K25" i="1" l="1"/>
  <c r="L25" i="1" s="1"/>
  <c r="I40" i="1"/>
  <c r="J40" i="1" s="1"/>
  <c r="J30" i="1"/>
  <c r="I35" i="1"/>
  <c r="K35" i="1" s="1"/>
  <c r="L35" i="1" s="1"/>
  <c r="A37" i="1"/>
  <c r="J25" i="1" l="1"/>
  <c r="K40" i="1"/>
  <c r="L40" i="1" s="1"/>
  <c r="K30" i="1"/>
  <c r="L30" i="1" s="1"/>
  <c r="J35" i="1"/>
</calcChain>
</file>

<file path=xl/sharedStrings.xml><?xml version="1.0" encoding="utf-8"?>
<sst xmlns="http://schemas.openxmlformats.org/spreadsheetml/2006/main" count="51" uniqueCount="36">
  <si>
    <t xml:space="preserve">Per Email zurück an: </t>
  </si>
  <si>
    <t>Langstrecke 6.000 m mit Berechnung nach Welser System 0,7 % je 10 Jahre (Vierer!) auf Basis 120 + 3 % für jede Dame</t>
  </si>
  <si>
    <t>Summe Alter minus 120 (4x) bzw. 60 (2x) geteilt durch 10 (bzw. 5) mal 0,7% plus Anzahl Damen mal 3%</t>
  </si>
  <si>
    <t>wenn jünger, dann Mindestalter 30 eingeben!</t>
  </si>
  <si>
    <t>Meldeadresse</t>
  </si>
  <si>
    <t>Vorname</t>
  </si>
  <si>
    <t>Name</t>
  </si>
  <si>
    <t>Straße</t>
  </si>
  <si>
    <t>PLZ</t>
  </si>
  <si>
    <t>Ort</t>
  </si>
  <si>
    <t>Verein</t>
  </si>
  <si>
    <t>Email</t>
  </si>
  <si>
    <t>Telefon</t>
  </si>
  <si>
    <t>Mannschaft</t>
  </si>
  <si>
    <t>Ruderer</t>
  </si>
  <si>
    <t>Jahrgang</t>
  </si>
  <si>
    <t>Alter</t>
  </si>
  <si>
    <t>Damen</t>
  </si>
  <si>
    <t>Summe Alter</t>
  </si>
  <si>
    <t>ØAlter</t>
  </si>
  <si>
    <t>Alters-faktor</t>
  </si>
  <si>
    <t>Faktor</t>
  </si>
  <si>
    <t>Jahr</t>
  </si>
  <si>
    <t>Anzahl</t>
  </si>
  <si>
    <t>0,7%+3%</t>
  </si>
  <si>
    <t xml:space="preserve">Vereinsboot Nr. </t>
  </si>
  <si>
    <t>Boot</t>
  </si>
  <si>
    <t>Rennen</t>
  </si>
  <si>
    <t>Strecke</t>
  </si>
  <si>
    <t>Stm.</t>
  </si>
  <si>
    <t>TSV Herrsching e. V. / Abteilung Wassersport</t>
  </si>
  <si>
    <t>Regattameldung zur Herrschinger Triangel 2022</t>
  </si>
  <si>
    <t>info@tsv-herrsching.de</t>
  </si>
  <si>
    <t>4x+</t>
  </si>
  <si>
    <t>6.000 m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</si>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</sst>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b/>
      <u/>
      <sz val="10"/>
      <color theme="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1" applyFill="1" applyProtection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/>
    <xf numFmtId="164" fontId="10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164" fontId="13" fillId="2" borderId="0" xfId="0" applyNumberFormat="1" applyFont="1" applyFill="1"/>
    <xf numFmtId="0" fontId="6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2" fontId="4" fillId="2" borderId="4" xfId="0" applyNumberFormat="1" applyFont="1" applyFill="1" applyBorder="1"/>
    <xf numFmtId="0" fontId="4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/>
    <xf numFmtId="164" fontId="4" fillId="2" borderId="7" xfId="0" applyNumberFormat="1" applyFont="1" applyFill="1" applyBorder="1"/>
    <xf numFmtId="0" fontId="10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164" fontId="4" fillId="2" borderId="9" xfId="0" applyNumberFormat="1" applyFont="1" applyFill="1" applyBorder="1"/>
    <xf numFmtId="0" fontId="1" fillId="2" borderId="0" xfId="1" applyFill="1"/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2" xfId="1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sv-herrschin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BDBE-EC8D-428B-93ED-632E6070F842}">
  <dimension ref="A1:L41"/>
  <sheetViews>
    <sheetView tabSelected="1" workbookViewId="0">
      <selection activeCell="C15" sqref="C15:K15"/>
    </sheetView>
  </sheetViews>
  <sheetFormatPr baseColWidth="10" defaultRowHeight="15" x14ac:dyDescent="0.25"/>
  <cols>
    <col min="1" max="1" width="14.28515625" customWidth="1"/>
    <col min="4" max="4" width="24.7109375" customWidth="1"/>
  </cols>
  <sheetData>
    <row r="1" spans="1:12" ht="19.5" x14ac:dyDescent="0.25">
      <c r="A1" s="1" t="s">
        <v>30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x14ac:dyDescent="0.25">
      <c r="A3" s="4" t="s">
        <v>31</v>
      </c>
      <c r="B3" s="4"/>
      <c r="C3" s="4"/>
      <c r="D3" s="4"/>
      <c r="E3" s="4"/>
      <c r="F3" s="4"/>
      <c r="G3" s="3"/>
      <c r="H3" s="3"/>
      <c r="I3" s="3"/>
      <c r="J3" s="3"/>
      <c r="K3" s="3"/>
      <c r="L3" s="3"/>
    </row>
    <row r="4" spans="1:12" ht="18" x14ac:dyDescent="0.25">
      <c r="A4" s="4"/>
      <c r="B4" s="4"/>
      <c r="C4" s="4"/>
      <c r="D4" s="4"/>
      <c r="E4" s="4"/>
      <c r="F4" s="4"/>
      <c r="G4" s="3"/>
      <c r="H4" s="3"/>
      <c r="I4" s="3"/>
      <c r="J4" s="3"/>
      <c r="K4" s="3"/>
      <c r="L4" s="3"/>
    </row>
    <row r="5" spans="1:12" ht="18" x14ac:dyDescent="0.25">
      <c r="A5" s="3" t="s">
        <v>0</v>
      </c>
      <c r="B5" s="5"/>
      <c r="C5" s="49" t="s">
        <v>32</v>
      </c>
      <c r="D5" s="4"/>
      <c r="E5" s="4"/>
      <c r="F5" s="4"/>
      <c r="G5" s="3"/>
      <c r="H5" s="3"/>
      <c r="I5" s="3"/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6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/>
      <c r="B9" s="3"/>
      <c r="C9" s="3"/>
      <c r="D9" s="3"/>
      <c r="E9" s="3"/>
      <c r="F9" s="3" t="s">
        <v>3</v>
      </c>
      <c r="G9" s="3"/>
      <c r="H9" s="3"/>
      <c r="I9" s="3"/>
      <c r="J9" s="3"/>
      <c r="K9" s="3"/>
      <c r="L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/>
      <c r="B11" s="7" t="s">
        <v>4</v>
      </c>
      <c r="C11" s="8"/>
      <c r="D11" s="8"/>
      <c r="E11" s="8"/>
      <c r="F11" s="8"/>
      <c r="G11" s="8"/>
      <c r="H11" s="8"/>
      <c r="I11" s="3"/>
      <c r="J11" s="3"/>
      <c r="K11" s="3"/>
      <c r="L11" s="3"/>
    </row>
    <row r="12" spans="1:12" x14ac:dyDescent="0.25">
      <c r="A12" s="3"/>
      <c r="B12" s="8" t="s">
        <v>5</v>
      </c>
      <c r="C12" s="57"/>
      <c r="D12" s="57"/>
      <c r="E12" s="9" t="s">
        <v>6</v>
      </c>
      <c r="F12" s="57"/>
      <c r="G12" s="57"/>
      <c r="H12" s="57"/>
      <c r="I12" s="57"/>
      <c r="J12" s="57"/>
      <c r="K12" s="57"/>
      <c r="L12" s="3"/>
    </row>
    <row r="13" spans="1:12" x14ac:dyDescent="0.25">
      <c r="A13" s="3"/>
      <c r="B13" s="8" t="s">
        <v>7</v>
      </c>
      <c r="C13" s="57"/>
      <c r="D13" s="57"/>
      <c r="E13" s="57"/>
      <c r="F13" s="57"/>
      <c r="G13" s="57"/>
      <c r="H13" s="57"/>
      <c r="I13" s="57"/>
      <c r="J13" s="57"/>
      <c r="K13" s="57"/>
      <c r="L13" s="3"/>
    </row>
    <row r="14" spans="1:12" x14ac:dyDescent="0.25">
      <c r="A14" s="3"/>
      <c r="B14" s="8" t="s">
        <v>8</v>
      </c>
      <c r="C14" s="58"/>
      <c r="D14" s="58"/>
      <c r="E14" s="9" t="s">
        <v>9</v>
      </c>
      <c r="F14" s="55"/>
      <c r="G14" s="55"/>
      <c r="H14" s="55"/>
      <c r="I14" s="55"/>
      <c r="J14" s="55"/>
      <c r="K14" s="55"/>
      <c r="L14" s="3"/>
    </row>
    <row r="15" spans="1:12" x14ac:dyDescent="0.25">
      <c r="A15" s="3"/>
      <c r="B15" s="8" t="s">
        <v>10</v>
      </c>
      <c r="C15" s="57"/>
      <c r="D15" s="57"/>
      <c r="E15" s="57"/>
      <c r="F15" s="57"/>
      <c r="G15" s="57"/>
      <c r="H15" s="57"/>
      <c r="I15" s="57"/>
      <c r="J15" s="57"/>
      <c r="K15" s="57"/>
      <c r="L15" s="3"/>
    </row>
    <row r="16" spans="1:12" x14ac:dyDescent="0.25">
      <c r="A16" s="3"/>
      <c r="B16" s="8" t="s">
        <v>11</v>
      </c>
      <c r="C16" s="54"/>
      <c r="D16" s="54"/>
      <c r="E16" s="54"/>
      <c r="F16" s="54"/>
      <c r="G16" s="54"/>
      <c r="H16" s="54"/>
      <c r="I16" s="54"/>
      <c r="J16" s="54"/>
      <c r="K16" s="54"/>
      <c r="L16" s="3"/>
    </row>
    <row r="17" spans="1:12" x14ac:dyDescent="0.25">
      <c r="A17" s="3"/>
      <c r="B17" s="8" t="s">
        <v>12</v>
      </c>
      <c r="C17" s="55"/>
      <c r="D17" s="55"/>
      <c r="E17" s="55"/>
      <c r="F17" s="55"/>
      <c r="G17" s="55"/>
      <c r="H17" s="55"/>
      <c r="I17" s="55"/>
      <c r="J17" s="55"/>
      <c r="K17" s="55"/>
      <c r="L17" s="3"/>
    </row>
    <row r="18" spans="1:1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5.5" x14ac:dyDescent="0.25">
      <c r="A19" s="10"/>
      <c r="B19" s="11" t="s">
        <v>13</v>
      </c>
      <c r="C19" s="56" t="s">
        <v>14</v>
      </c>
      <c r="D19" s="56"/>
      <c r="E19" s="11" t="s">
        <v>15</v>
      </c>
      <c r="F19" s="12" t="s">
        <v>16</v>
      </c>
      <c r="G19" s="11" t="s">
        <v>17</v>
      </c>
      <c r="H19" s="12"/>
      <c r="I19" s="11" t="s">
        <v>18</v>
      </c>
      <c r="J19" s="11" t="s">
        <v>19</v>
      </c>
      <c r="K19" s="13" t="s">
        <v>20</v>
      </c>
      <c r="L19" s="14" t="s">
        <v>21</v>
      </c>
    </row>
    <row r="20" spans="1:12" x14ac:dyDescent="0.25">
      <c r="A20" s="15"/>
      <c r="B20" s="15"/>
      <c r="C20" s="15"/>
      <c r="D20" s="15"/>
      <c r="E20" s="16"/>
      <c r="F20" s="16" t="s">
        <v>22</v>
      </c>
      <c r="G20" s="17" t="s">
        <v>23</v>
      </c>
      <c r="H20" s="18"/>
      <c r="I20" s="15"/>
      <c r="J20" s="15"/>
      <c r="K20" s="19"/>
      <c r="L20" s="20" t="s">
        <v>24</v>
      </c>
    </row>
    <row r="21" spans="1:12" ht="15.75" x14ac:dyDescent="0.25">
      <c r="A21" s="21" t="s">
        <v>25</v>
      </c>
      <c r="B21" s="21" t="s">
        <v>26</v>
      </c>
      <c r="C21" s="21"/>
      <c r="D21" s="21"/>
      <c r="E21" s="22"/>
      <c r="F21" s="22">
        <v>2022</v>
      </c>
      <c r="G21" s="23"/>
      <c r="H21" s="24"/>
      <c r="I21" s="24"/>
      <c r="J21" s="24"/>
      <c r="K21" s="24"/>
      <c r="L21" s="25"/>
    </row>
    <row r="22" spans="1:12" x14ac:dyDescent="0.25">
      <c r="A22" s="26">
        <v>1</v>
      </c>
      <c r="B22" s="27"/>
      <c r="C22" s="28">
        <v>1</v>
      </c>
      <c r="D22" s="50" t="s">
        <v>35</v>
      </c>
      <c r="E22" s="51">
        <v>1966</v>
      </c>
      <c r="F22" s="52">
        <f>IF($F$21-E22&gt;120,"",$F$21-E22)</f>
        <v>56</v>
      </c>
      <c r="G22" s="29"/>
      <c r="H22" s="30"/>
      <c r="I22" s="30"/>
      <c r="J22" s="30"/>
      <c r="K22" s="31"/>
      <c r="L22" s="32"/>
    </row>
    <row r="23" spans="1:12" x14ac:dyDescent="0.25">
      <c r="A23" s="33"/>
      <c r="B23" s="34"/>
      <c r="C23" s="35">
        <v>2</v>
      </c>
      <c r="D23" s="50"/>
      <c r="E23" s="51"/>
      <c r="F23" s="53" t="str">
        <f t="shared" ref="F23:F25" si="0">IF($F$21-E23&gt;120,"",$F$21-E23)</f>
        <v/>
      </c>
      <c r="G23" s="38"/>
      <c r="H23" s="3"/>
      <c r="I23" s="3"/>
      <c r="J23" s="3"/>
      <c r="K23" s="39"/>
      <c r="L23" s="40"/>
    </row>
    <row r="24" spans="1:12" x14ac:dyDescent="0.25">
      <c r="A24" s="41" t="s">
        <v>27</v>
      </c>
      <c r="B24" s="36" t="s">
        <v>33</v>
      </c>
      <c r="C24" s="35">
        <v>3</v>
      </c>
      <c r="D24" s="50"/>
      <c r="E24" s="51"/>
      <c r="F24" s="53" t="str">
        <f t="shared" si="0"/>
        <v/>
      </c>
      <c r="G24" s="38"/>
      <c r="H24" s="3"/>
      <c r="I24" s="3"/>
      <c r="J24" s="3"/>
      <c r="K24" s="39"/>
      <c r="L24" s="40"/>
    </row>
    <row r="25" spans="1:12" x14ac:dyDescent="0.25">
      <c r="A25" s="41" t="s">
        <v>28</v>
      </c>
      <c r="B25" s="34" t="s">
        <v>34</v>
      </c>
      <c r="C25" s="35">
        <v>4</v>
      </c>
      <c r="D25" s="50"/>
      <c r="E25" s="51"/>
      <c r="F25" s="53" t="str">
        <f t="shared" si="0"/>
        <v/>
      </c>
      <c r="G25" s="37">
        <v>0</v>
      </c>
      <c r="H25" s="3"/>
      <c r="I25" s="3">
        <f>SUM(F22:F25)</f>
        <v>56</v>
      </c>
      <c r="J25" s="3">
        <f>I25/4</f>
        <v>14</v>
      </c>
      <c r="K25" s="39">
        <f>(I25-120)/10</f>
        <v>-6.4</v>
      </c>
      <c r="L25" s="40">
        <f>K25*0.7%+G25*3%</f>
        <v>-4.48E-2</v>
      </c>
    </row>
    <row r="26" spans="1:12" x14ac:dyDescent="0.25">
      <c r="A26" s="42"/>
      <c r="B26" s="43"/>
      <c r="C26" s="44" t="s">
        <v>29</v>
      </c>
      <c r="D26" s="50"/>
      <c r="E26" s="45"/>
      <c r="F26" s="45"/>
      <c r="G26" s="45"/>
      <c r="H26" s="46"/>
      <c r="I26" s="46"/>
      <c r="J26" s="46"/>
      <c r="K26" s="47"/>
      <c r="L26" s="48"/>
    </row>
    <row r="27" spans="1:12" x14ac:dyDescent="0.25">
      <c r="A27" s="26">
        <f>A22+1</f>
        <v>2</v>
      </c>
      <c r="B27" s="27"/>
      <c r="C27" s="28">
        <v>1</v>
      </c>
      <c r="D27" s="50"/>
      <c r="E27" s="51"/>
      <c r="F27" s="52" t="str">
        <f>IF($F$21-E27&gt;120,"",$F$21-E27)</f>
        <v/>
      </c>
      <c r="G27" s="29"/>
      <c r="H27" s="30"/>
      <c r="I27" s="30"/>
      <c r="J27" s="30"/>
      <c r="K27" s="31"/>
      <c r="L27" s="32"/>
    </row>
    <row r="28" spans="1:12" x14ac:dyDescent="0.25">
      <c r="A28" s="33"/>
      <c r="B28" s="34"/>
      <c r="C28" s="35">
        <v>2</v>
      </c>
      <c r="D28" s="50"/>
      <c r="E28" s="51"/>
      <c r="F28" s="53" t="str">
        <f t="shared" ref="F28:F30" si="1">IF($F$21-E28&gt;120,"",$F$21-E28)</f>
        <v/>
      </c>
      <c r="G28" s="38"/>
      <c r="H28" s="3"/>
      <c r="I28" s="3"/>
      <c r="J28" s="3"/>
      <c r="K28" s="39"/>
      <c r="L28" s="40"/>
    </row>
    <row r="29" spans="1:12" x14ac:dyDescent="0.25">
      <c r="A29" s="41" t="s">
        <v>27</v>
      </c>
      <c r="B29" s="36" t="s">
        <v>33</v>
      </c>
      <c r="C29" s="35">
        <v>3</v>
      </c>
      <c r="D29" s="50"/>
      <c r="E29" s="51"/>
      <c r="F29" s="53" t="str">
        <f t="shared" si="1"/>
        <v/>
      </c>
      <c r="G29" s="38"/>
      <c r="H29" s="3"/>
      <c r="I29" s="3"/>
      <c r="J29" s="3"/>
      <c r="K29" s="39"/>
      <c r="L29" s="40"/>
    </row>
    <row r="30" spans="1:12" x14ac:dyDescent="0.25">
      <c r="A30" s="41" t="s">
        <v>28</v>
      </c>
      <c r="B30" s="34" t="s">
        <v>34</v>
      </c>
      <c r="C30" s="35">
        <v>4</v>
      </c>
      <c r="D30" s="50"/>
      <c r="E30" s="51"/>
      <c r="F30" s="53" t="str">
        <f t="shared" si="1"/>
        <v/>
      </c>
      <c r="G30" s="37"/>
      <c r="H30" s="3"/>
      <c r="I30" s="3">
        <f>SUM(F27:F30)</f>
        <v>0</v>
      </c>
      <c r="J30" s="3">
        <f>I30/4</f>
        <v>0</v>
      </c>
      <c r="K30" s="39">
        <f>(I30-120)/10</f>
        <v>-12</v>
      </c>
      <c r="L30" s="40">
        <f>K30*0.7%+G30*3%</f>
        <v>-8.3999999999999991E-2</v>
      </c>
    </row>
    <row r="31" spans="1:12" x14ac:dyDescent="0.25">
      <c r="A31" s="42"/>
      <c r="B31" s="43"/>
      <c r="C31" s="44" t="s">
        <v>29</v>
      </c>
      <c r="D31" s="50"/>
      <c r="E31" s="45"/>
      <c r="F31" s="45"/>
      <c r="G31" s="45"/>
      <c r="H31" s="46"/>
      <c r="I31" s="46"/>
      <c r="J31" s="46"/>
      <c r="K31" s="47"/>
      <c r="L31" s="48"/>
    </row>
    <row r="32" spans="1:12" x14ac:dyDescent="0.25">
      <c r="A32" s="26">
        <f t="shared" ref="A32" si="2">A27+1</f>
        <v>3</v>
      </c>
      <c r="B32" s="27"/>
      <c r="C32" s="28">
        <v>5</v>
      </c>
      <c r="D32" s="50"/>
      <c r="E32" s="51"/>
      <c r="F32" s="52" t="str">
        <f>IF($F$21-E32&gt;120,"",$F$21-E32)</f>
        <v/>
      </c>
      <c r="G32" s="29"/>
      <c r="H32" s="30"/>
      <c r="I32" s="30"/>
      <c r="J32" s="30"/>
      <c r="K32" s="31"/>
      <c r="L32" s="32"/>
    </row>
    <row r="33" spans="1:12" x14ac:dyDescent="0.25">
      <c r="A33" s="33"/>
      <c r="B33" s="34"/>
      <c r="C33" s="35">
        <v>6</v>
      </c>
      <c r="D33" s="50"/>
      <c r="E33" s="51"/>
      <c r="F33" s="53" t="str">
        <f t="shared" ref="F33:F35" si="3">IF($F$21-E33&gt;120,"",$F$21-E33)</f>
        <v/>
      </c>
      <c r="G33" s="38"/>
      <c r="H33" s="3"/>
      <c r="I33" s="3"/>
      <c r="J33" s="3"/>
      <c r="K33" s="39"/>
      <c r="L33" s="40"/>
    </row>
    <row r="34" spans="1:12" x14ac:dyDescent="0.25">
      <c r="A34" s="41" t="s">
        <v>27</v>
      </c>
      <c r="B34" s="36" t="s">
        <v>33</v>
      </c>
      <c r="C34" s="35">
        <v>7</v>
      </c>
      <c r="D34" s="50"/>
      <c r="E34" s="51"/>
      <c r="F34" s="53" t="str">
        <f t="shared" si="3"/>
        <v/>
      </c>
      <c r="G34" s="38"/>
      <c r="H34" s="3"/>
      <c r="I34" s="3"/>
      <c r="J34" s="3"/>
      <c r="K34" s="39"/>
      <c r="L34" s="40"/>
    </row>
    <row r="35" spans="1:12" x14ac:dyDescent="0.25">
      <c r="A35" s="41" t="s">
        <v>28</v>
      </c>
      <c r="B35" s="34" t="s">
        <v>34</v>
      </c>
      <c r="C35" s="35">
        <v>8</v>
      </c>
      <c r="D35" s="50"/>
      <c r="E35" s="51"/>
      <c r="F35" s="53" t="str">
        <f t="shared" si="3"/>
        <v/>
      </c>
      <c r="G35" s="37">
        <v>0</v>
      </c>
      <c r="H35" s="3"/>
      <c r="I35" s="3">
        <f t="shared" ref="I35" si="4">SUM(F32:F35)</f>
        <v>0</v>
      </c>
      <c r="J35" s="3">
        <f t="shared" ref="J35" si="5">I35/4</f>
        <v>0</v>
      </c>
      <c r="K35" s="39">
        <f>(I35-120)/10</f>
        <v>-12</v>
      </c>
      <c r="L35" s="40">
        <f>K35*0.7%+G35*3%</f>
        <v>-8.3999999999999991E-2</v>
      </c>
    </row>
    <row r="36" spans="1:12" x14ac:dyDescent="0.25">
      <c r="A36" s="42"/>
      <c r="B36" s="43"/>
      <c r="C36" s="44" t="s">
        <v>29</v>
      </c>
      <c r="D36" s="50"/>
      <c r="E36" s="45"/>
      <c r="F36" s="45"/>
      <c r="G36" s="45"/>
      <c r="H36" s="46"/>
      <c r="I36" s="46"/>
      <c r="J36" s="46"/>
      <c r="K36" s="47"/>
      <c r="L36" s="48"/>
    </row>
    <row r="37" spans="1:12" x14ac:dyDescent="0.25">
      <c r="A37" s="26">
        <f t="shared" ref="A37" si="6">A32+1</f>
        <v>4</v>
      </c>
      <c r="B37" s="27"/>
      <c r="C37" s="28">
        <v>9</v>
      </c>
      <c r="D37" s="50"/>
      <c r="E37" s="51"/>
      <c r="F37" s="52" t="str">
        <f>IF($F$21-E37&gt;120,"",$F$21-E37)</f>
        <v/>
      </c>
      <c r="G37" s="29"/>
      <c r="H37" s="30"/>
      <c r="I37" s="30"/>
      <c r="J37" s="30"/>
      <c r="K37" s="31"/>
      <c r="L37" s="32"/>
    </row>
    <row r="38" spans="1:12" x14ac:dyDescent="0.25">
      <c r="A38" s="33"/>
      <c r="B38" s="34"/>
      <c r="C38" s="35">
        <v>10</v>
      </c>
      <c r="D38" s="50"/>
      <c r="E38" s="51"/>
      <c r="F38" s="53" t="str">
        <f t="shared" ref="F38:F40" si="7">IF($F$21-E38&gt;120,"",$F$21-E38)</f>
        <v/>
      </c>
      <c r="G38" s="38"/>
      <c r="H38" s="3"/>
      <c r="I38" s="3"/>
      <c r="J38" s="3"/>
      <c r="K38" s="39"/>
      <c r="L38" s="40"/>
    </row>
    <row r="39" spans="1:12" x14ac:dyDescent="0.25">
      <c r="A39" s="41" t="s">
        <v>27</v>
      </c>
      <c r="B39" s="36" t="s">
        <v>33</v>
      </c>
      <c r="C39" s="35">
        <v>11</v>
      </c>
      <c r="D39" s="50"/>
      <c r="E39" s="51"/>
      <c r="F39" s="53" t="str">
        <f t="shared" si="7"/>
        <v/>
      </c>
      <c r="G39" s="38"/>
      <c r="H39" s="3"/>
      <c r="I39" s="3"/>
      <c r="J39" s="3"/>
      <c r="K39" s="39"/>
      <c r="L39" s="40"/>
    </row>
    <row r="40" spans="1:12" x14ac:dyDescent="0.25">
      <c r="A40" s="41" t="s">
        <v>28</v>
      </c>
      <c r="B40" s="34" t="s">
        <v>34</v>
      </c>
      <c r="C40" s="35">
        <v>12</v>
      </c>
      <c r="D40" s="50"/>
      <c r="E40" s="51"/>
      <c r="F40" s="53" t="str">
        <f t="shared" si="7"/>
        <v/>
      </c>
      <c r="G40" s="37">
        <v>0</v>
      </c>
      <c r="H40" s="3"/>
      <c r="I40" s="3">
        <f t="shared" ref="I40" si="8">SUM(F37:F40)</f>
        <v>0</v>
      </c>
      <c r="J40" s="3">
        <f t="shared" ref="J40" si="9">I40/4</f>
        <v>0</v>
      </c>
      <c r="K40" s="39">
        <f>(I40-120)/10</f>
        <v>-12</v>
      </c>
      <c r="L40" s="40">
        <f>K40*0.7%+G40*3%</f>
        <v>-8.3999999999999991E-2</v>
      </c>
    </row>
    <row r="41" spans="1:12" x14ac:dyDescent="0.25">
      <c r="A41" s="42"/>
      <c r="B41" s="43"/>
      <c r="C41" s="44" t="s">
        <v>29</v>
      </c>
      <c r="D41" s="50"/>
      <c r="E41" s="45"/>
      <c r="F41" s="45"/>
      <c r="G41" s="45"/>
      <c r="H41" s="46"/>
      <c r="I41" s="46"/>
      <c r="J41" s="46"/>
      <c r="K41" s="47"/>
      <c r="L41" s="48"/>
    </row>
  </sheetData>
  <sheetProtection algorithmName="SHA-512" hashValue="BP++iKgrM2p6jT5nAniGlHUCcVWxcsVFB0zL5UTrQZUrcyA5BdpEntwkYeiiN7r93gPnCl1QZkVlFoCps6NYPQ==" saltValue="XyIpmez6/nDn9csnefvAYQ==" spinCount="100000" sheet="1" objects="1" scenarios="1"/>
  <protectedRanges>
    <protectedRange algorithmName="SHA-512" hashValue="vUWTblOQmMJb3pohfPZPRr2EY3H1xL6bwmjmx17FZfs8YBuO8HF58qcryq57zViDaoVAGPy39b0eu7k/nUM2eA==" saltValue="U7nXJh3uyz5o1Ru8i7IjGA==" spinCount="100000" sqref="H22:L41" name="Bereich1"/>
  </protectedRanges>
  <mergeCells count="9">
    <mergeCell ref="C16:K16"/>
    <mergeCell ref="C17:K17"/>
    <mergeCell ref="C19:D19"/>
    <mergeCell ref="C12:D12"/>
    <mergeCell ref="F12:K12"/>
    <mergeCell ref="C13:K13"/>
    <mergeCell ref="C14:D14"/>
    <mergeCell ref="F14:K14"/>
    <mergeCell ref="C15:K15"/>
  </mergeCells>
  <hyperlinks>
    <hyperlink ref="C5" r:id="rId1" xr:uid="{63684EEE-8823-4E31-BE08-5652ED70F8A6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2022-05-11T06:57:57Z</dcterms:created>
  <dcterms:modified xsi:type="dcterms:W3CDTF">2022-05-12T12:42:56Z</dcterms:modified>
</cp:coreProperties>
</file>